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bartoli\Desktop\PPP\"/>
    </mc:Choice>
  </mc:AlternateContent>
  <bookViews>
    <workbookView xWindow="0" yWindow="0" windowWidth="20490" windowHeight="7620"/>
  </bookViews>
  <sheets>
    <sheet name="Loan and Forgiveness Workshe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5" i="1"/>
  <c r="C49" i="1" l="1"/>
  <c r="C50" i="1" s="1"/>
  <c r="D13" i="1"/>
  <c r="D14" i="1"/>
  <c r="D15" i="1"/>
  <c r="D17" i="1"/>
  <c r="D12" i="1"/>
  <c r="D41" i="1"/>
  <c r="D18" i="1" l="1"/>
  <c r="D20" i="1" s="1"/>
  <c r="D22" i="1" s="1"/>
  <c r="D50" i="1"/>
  <c r="D54" i="1" s="1"/>
  <c r="D56" i="1" l="1"/>
  <c r="D58" i="1" s="1"/>
</calcChain>
</file>

<file path=xl/sharedStrings.xml><?xml version="1.0" encoding="utf-8"?>
<sst xmlns="http://schemas.openxmlformats.org/spreadsheetml/2006/main" count="57" uniqueCount="57">
  <si>
    <t>SMALL BUSINESS INTERRUPTION LOANS</t>
  </si>
  <si>
    <t>Estimated Maximum Loan Availability and Forgiveness Amount</t>
  </si>
  <si>
    <t>Subtotal</t>
  </si>
  <si>
    <t>Average Monthly</t>
  </si>
  <si>
    <t>5)  Utilities</t>
  </si>
  <si>
    <t xml:space="preserve">Maximum Loan Amount  </t>
  </si>
  <si>
    <t>a)</t>
  </si>
  <si>
    <t>Loan Forgiveness Amount</t>
  </si>
  <si>
    <t>Represents the maximum amount a qualified borrower may apply for.</t>
  </si>
  <si>
    <t xml:space="preserve">    Group Health Insurance</t>
  </si>
  <si>
    <t>Tentative Loan Forgiveness (before required reductions)</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</si>
  <si>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</si>
  <si>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</si>
  <si>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</si>
  <si>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</si>
  <si>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</si>
  <si>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</si>
  <si>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</si>
  <si>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</si>
  <si>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b)</t>
  </si>
  <si>
    <t>MAXIMUM LOAN AMOUNT [Lesser of a) or $10 million]</t>
  </si>
  <si>
    <t>TOTAL LOAN FORGIVENESS [lesser of b) or c) above]</t>
  </si>
  <si>
    <t>BALANCE OF LOAN NOT FORGIVEN (if any)</t>
  </si>
  <si>
    <t>d)</t>
  </si>
  <si>
    <t>Represents the maximum amount a qualifed borrower may have forgiven.</t>
  </si>
  <si>
    <t>NOTE:  Yellow highlighted cells represent variables that should be completed with final client data. Filled in amounts are for illustation purposes only.</t>
  </si>
  <si>
    <t>Paycheck Protection Program</t>
  </si>
  <si>
    <t>Last 12 Months</t>
  </si>
  <si>
    <t xml:space="preserve">    Salaries, wages, commissions, vacation and sick pay (not to exceed $100K</t>
  </si>
  <si>
    <t xml:space="preserve">    Retirement Benefit Costs</t>
  </si>
  <si>
    <t xml:space="preserve">    Self-Employed Income (and subcontractors) not to exceed $100K per year</t>
  </si>
  <si>
    <t xml:space="preserve">      per self-employed prorated for the period February 15, 2020 to June 30, 2020</t>
  </si>
  <si>
    <t xml:space="preserve">1)  Payroll costs (defined above) </t>
  </si>
  <si>
    <t>Allowable Uses of Funds During the Period February 15, 2020 to June 30, 2020:</t>
  </si>
  <si>
    <t>2)  Health care benefits (including group health insurance)</t>
  </si>
  <si>
    <t xml:space="preserve">3)  Interest on mortgages (not principal) </t>
  </si>
  <si>
    <t xml:space="preserve">6)  Interest on any other debt obligations that were incurred before the covered period (February 15, 2020).  </t>
  </si>
  <si>
    <t>4)  Rent (including rent under a lease agreement)</t>
  </si>
  <si>
    <t>Rent</t>
  </si>
  <si>
    <t>Utiltities</t>
  </si>
  <si>
    <t xml:space="preserve">            Lesser of (at borrower's choice):</t>
  </si>
  <si>
    <t xml:space="preserve">               Monthly Average FTE's for the period February 15 to June 30, 2019</t>
  </si>
  <si>
    <t xml:space="preserve">               Compared to the Most Recent Full Quarter Before Origination of Loan***</t>
  </si>
  <si>
    <t>Costs Incurred During the "Covered" Period (8 weeks following loan origination):</t>
  </si>
  <si>
    <t xml:space="preserve">Interest on Covered Mortgages (on real or personal property) </t>
  </si>
  <si>
    <t xml:space="preserve">* For seasonal businesses, use the costs incurred during the period February 15, 2019 or, at the election of borrower, March 1 to June, 30, 2019. </t>
  </si>
  <si>
    <t xml:space="preserve">  Payroll Costs:*</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</si>
  <si>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</si>
  <si>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</si>
  <si>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</si>
  <si>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  A reduction in FTE's  between February 15th and April 27th, 2020 is disregarded if the reduction is eliminated by June 30, 2020 for purposes of the reduction in number of employees and/or compensation.</t>
  </si>
  <si>
    <t xml:space="preserve">      per employee) other than qualified sick or family leave</t>
  </si>
  <si>
    <t>Parish Payroll Costs (defined above)</t>
  </si>
  <si>
    <t>Clergy Salary</t>
  </si>
  <si>
    <t xml:space="preserve">    Clergy Salary</t>
  </si>
  <si>
    <t>Maximium Loan Amount: (Input your figures from your approved PPP Application)</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</si>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</sst>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9"/>
      <color theme="1"/>
      <name val="Calibri"/>
      <family val="2"/>
      <scheme val="minor"/>
    </font>
    <font>
      <b/>
      <sz val="11"/>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165" fontId="0" fillId="0" borderId="0" xfId="1" applyNumberFormat="1" applyFont="1"/>
    <xf numFmtId="166" fontId="0" fillId="0" borderId="0" xfId="2" applyNumberFormat="1" applyFont="1"/>
    <xf numFmtId="165" fontId="0" fillId="0" borderId="1" xfId="1" applyNumberFormat="1" applyFont="1" applyBorder="1"/>
    <xf numFmtId="165" fontId="2" fillId="0" borderId="0" xfId="1" applyNumberFormat="1" applyFont="1"/>
    <xf numFmtId="166" fontId="0" fillId="2" borderId="0" xfId="2" applyNumberFormat="1" applyFont="1" applyFill="1"/>
    <xf numFmtId="165" fontId="0" fillId="2" borderId="0" xfId="1" applyNumberFormat="1" applyFont="1" applyFill="1"/>
    <xf numFmtId="165" fontId="0" fillId="0" borderId="0" xfId="1" quotePrefix="1" applyNumberFormat="1" applyFont="1" applyAlignment="1">
      <alignment horizontal="right"/>
    </xf>
    <xf numFmtId="165" fontId="4" fillId="0" borderId="0" xfId="1" applyNumberFormat="1" applyFont="1"/>
    <xf numFmtId="165" fontId="0" fillId="0" borderId="0" xfId="1" applyNumberFormat="1" applyFont="1" applyAlignment="1">
      <alignment vertical="center" wrapText="1"/>
    </xf>
    <xf numFmtId="165" fontId="0" fillId="0" borderId="0" xfId="1" applyNumberFormat="1" applyFont="1" applyAlignment="1">
      <alignment horizontal="left"/>
    </xf>
    <xf numFmtId="165" fontId="0" fillId="0" borderId="0" xfId="1" applyNumberFormat="1" applyFont="1" applyAlignment="1">
      <alignment horizontal="left" vertical="center" wrapText="1"/>
    </xf>
    <xf numFmtId="165" fontId="2" fillId="0" borderId="0" xfId="1" applyNumberFormat="1" applyFont="1" applyAlignment="1">
      <alignment horizontal="left" vertical="center" wrapText="1"/>
    </xf>
    <xf numFmtId="165" fontId="2" fillId="0" borderId="0" xfId="1" applyNumberFormat="1" applyFont="1" applyAlignment="1">
      <alignment vertical="center" wrapText="1"/>
    </xf>
    <xf numFmtId="165" fontId="6" fillId="0" borderId="0" xfId="1" applyNumberFormat="1" applyFont="1" applyAlignment="1">
      <alignment horizontal="left" vertical="center" wrapText="1"/>
    </xf>
    <xf numFmtId="165" fontId="4" fillId="0" borderId="0" xfId="1" applyNumberFormat="1" applyFont="1" applyAlignment="1">
      <alignment horizontal="left" vertical="center" wrapText="1"/>
    </xf>
    <xf numFmtId="10" fontId="0" fillId="0" borderId="0" xfId="3" applyNumberFormat="1" applyFont="1" applyAlignment="1">
      <alignment horizontal="right" vertical="center" wrapText="1"/>
    </xf>
    <xf numFmtId="166" fontId="2" fillId="0" borderId="0" xfId="2" applyNumberFormat="1" applyFont="1" applyAlignment="1">
      <alignment vertical="center" wrapText="1"/>
    </xf>
    <xf numFmtId="165" fontId="0" fillId="0" borderId="0" xfId="1" applyNumberFormat="1" applyFont="1" applyBorder="1"/>
    <xf numFmtId="166" fontId="2" fillId="0" borderId="0" xfId="2" applyNumberFormat="1" applyFont="1" applyBorder="1"/>
    <xf numFmtId="166" fontId="4" fillId="0" borderId="0" xfId="2" applyNumberFormat="1" applyFont="1"/>
    <xf numFmtId="166" fontId="2" fillId="0" borderId="3" xfId="2" applyNumberFormat="1" applyFont="1" applyBorder="1"/>
    <xf numFmtId="165" fontId="1" fillId="0" borderId="0" xfId="1" applyNumberFormat="1" applyFont="1"/>
    <xf numFmtId="166" fontId="4" fillId="0" borderId="2" xfId="2" applyNumberFormat="1" applyFont="1" applyBorder="1"/>
    <xf numFmtId="165" fontId="6" fillId="0" borderId="0" xfId="1" quotePrefix="1" applyNumberFormat="1" applyFont="1" applyAlignment="1">
      <alignment horizontal="right"/>
    </xf>
    <xf numFmtId="165" fontId="6" fillId="0" borderId="0" xfId="1" applyNumberFormat="1" applyFont="1" applyAlignment="1">
      <alignment horizontal="right"/>
    </xf>
    <xf numFmtId="165" fontId="0" fillId="2" borderId="0" xfId="1" applyNumberFormat="1" applyFont="1" applyFill="1" applyAlignment="1">
      <alignment horizontal="left" vertical="center" wrapText="1"/>
    </xf>
    <xf numFmtId="165" fontId="0" fillId="2" borderId="1" xfId="1" applyNumberFormat="1" applyFont="1" applyFill="1" applyBorder="1" applyAlignment="1">
      <alignment vertical="center" wrapText="1"/>
    </xf>
    <xf numFmtId="165" fontId="2" fillId="2" borderId="0" xfId="1" applyNumberFormat="1" applyFont="1" applyFill="1" applyBorder="1"/>
    <xf numFmtId="165" fontId="7" fillId="0" borderId="0" xfId="1" applyNumberFormat="1" applyFont="1" applyAlignment="1">
      <alignment horizontal="center"/>
    </xf>
    <xf numFmtId="165" fontId="7" fillId="0" borderId="0" xfId="1" applyNumberFormat="1" applyFont="1" applyBorder="1" applyAlignment="1">
      <alignment horizontal="center"/>
    </xf>
    <xf numFmtId="165" fontId="2" fillId="0" borderId="0" xfId="1" applyNumberFormat="1" applyFont="1" applyFill="1" applyBorder="1"/>
    <xf numFmtId="165" fontId="4" fillId="0" borderId="0" xfId="1" applyNumberFormat="1" applyFont="1" applyBorder="1"/>
    <xf numFmtId="165" fontId="6" fillId="0" borderId="0" xfId="1" applyNumberFormat="1" applyFont="1" applyBorder="1" applyAlignment="1">
      <alignment horizontal="right"/>
    </xf>
    <xf numFmtId="165" fontId="8" fillId="0" borderId="0" xfId="1" applyNumberFormat="1" applyFont="1" applyAlignment="1">
      <alignment horizontal="center" vertical="center" wrapText="1"/>
    </xf>
    <xf numFmtId="165" fontId="0" fillId="0" borderId="0" xfId="1" applyNumberFormat="1" applyFont="1" applyAlignment="1">
      <alignment vertical="center"/>
    </xf>
    <xf numFmtId="166" fontId="0" fillId="0" borderId="0" xfId="2" applyNumberFormat="1" applyFont="1" applyFill="1"/>
    <xf numFmtId="164" fontId="0" fillId="0" borderId="1" xfId="1" applyNumberFormat="1" applyFont="1" applyBorder="1"/>
    <xf numFmtId="165" fontId="9" fillId="3" borderId="0" xfId="1" applyNumberFormat="1" applyFont="1" applyFill="1"/>
    <xf numFmtId="165" fontId="10" fillId="3" borderId="0" xfId="1" applyNumberFormat="1" applyFont="1" applyFill="1" applyAlignment="1">
      <alignment horizontal="right"/>
    </xf>
    <xf numFmtId="166" fontId="9" fillId="3" borderId="3" xfId="2" applyNumberFormat="1" applyFont="1" applyFill="1" applyBorder="1"/>
    <xf numFmtId="165" fontId="1" fillId="2" borderId="0" xfId="1" applyNumberFormat="1" applyFont="1" applyFill="1" applyAlignment="1">
      <alignment horizontal="center"/>
    </xf>
    <xf numFmtId="165" fontId="0" fillId="0" borderId="0" xfId="1" applyNumberFormat="1" applyFont="1" applyFill="1" applyAlignment="1">
      <alignment horizontal="left" vertical="center" wrapText="1"/>
    </xf>
    <xf numFmtId="165" fontId="0" fillId="0" borderId="0" xfId="1" applyNumberFormat="1" applyFont="1" applyAlignment="1">
      <alignment horizontal="left" vertical="center"/>
    </xf>
    <xf numFmtId="165" fontId="0" fillId="0" borderId="0" xfId="1" applyNumberFormat="1" applyFont="1" applyAlignment="1">
      <alignment horizontal="center"/>
    </xf>
    <xf numFmtId="165" fontId="3" fillId="0" borderId="0" xfId="1" applyNumberFormat="1" applyFont="1" applyAlignment="1">
      <alignment horizontal="center"/>
    </xf>
    <xf numFmtId="165" fontId="3" fillId="0" borderId="2" xfId="1" applyNumberFormat="1" applyFont="1" applyBorder="1" applyAlignment="1">
      <alignment horizontal="center"/>
    </xf>
    <xf numFmtId="165" fontId="4" fillId="0" borderId="0" xfId="1" applyNumberFormat="1" applyFont="1" applyAlignment="1">
      <alignment horizontal="center"/>
    </xf>
    <xf numFmtId="165" fontId="4" fillId="2" borderId="0" xfId="1" applyNumberFormat="1" applyFont="1" applyFill="1" applyAlignment="1">
      <alignment horizontal="center" vertical="center" wrapText="1"/>
    </xf>
    <xf numFmtId="165" fontId="0" fillId="0" borderId="0" xfId="1" applyNumberFormat="1" applyFont="1" applyAlignment="1">
      <alignment horizontal="left" vertical="center" wrapText="1"/>
    </xf>
    <xf numFmtId="165" fontId="5" fillId="0" borderId="0" xfId="1" applyNumberFormat="1" applyFont="1" applyAlignment="1">
      <alignment horizontal="left" vertical="center" wrapText="1"/>
    </xf>
    <xf numFmtId="165" fontId="5" fillId="0" borderId="0" xfId="1" applyNumberFormat="1" applyFont="1"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abSelected="1" zoomScale="140" zoomScaleNormal="140" workbookViewId="0">
      <selection sqref="A1:D1"/>
    </sheetView>
  </sheetViews>
  <sheetFormatPr defaultColWidth="8.85546875" defaultRowHeight="15" x14ac:dyDescent="0.25"/>
  <cols>
    <col min="1" max="1" width="68.7109375" style="1" customWidth="1"/>
    <col min="2" max="2" width="9.7109375" style="1" customWidth="1"/>
    <col min="3" max="3" width="12.85546875" style="1" customWidth="1"/>
    <col min="4" max="4" width="13.140625" style="1" customWidth="1"/>
    <col min="5" max="16384" width="8.85546875" style="1"/>
  </cols>
  <sheetData>
    <row r="1" spans="1:4" ht="15.75" x14ac:dyDescent="0.25">
      <c r="A1" s="45" t="s">
        <v>0</v>
      </c>
      <c r="B1" s="45"/>
      <c r="C1" s="45"/>
      <c r="D1" s="45"/>
    </row>
    <row r="2" spans="1:4" ht="15.75" x14ac:dyDescent="0.25">
      <c r="A2" s="45" t="s">
        <v>26</v>
      </c>
      <c r="B2" s="45"/>
      <c r="C2" s="45"/>
      <c r="D2" s="45"/>
    </row>
    <row r="3" spans="1:4" ht="15.75" x14ac:dyDescent="0.25">
      <c r="A3" s="45" t="s">
        <v>1</v>
      </c>
      <c r="B3" s="45"/>
      <c r="C3" s="45"/>
      <c r="D3" s="45"/>
    </row>
    <row r="6" spans="1:4" ht="15.75" x14ac:dyDescent="0.25">
      <c r="A6" s="46" t="s">
        <v>5</v>
      </c>
      <c r="B6" s="46"/>
      <c r="C6" s="46"/>
      <c r="D6" s="46"/>
    </row>
    <row r="7" spans="1:4" x14ac:dyDescent="0.25">
      <c r="A7" s="47" t="s">
        <v>8</v>
      </c>
      <c r="B7" s="47"/>
      <c r="C7" s="47"/>
      <c r="D7" s="47"/>
    </row>
    <row r="8" spans="1:4" ht="24.6" customHeight="1" x14ac:dyDescent="0.25">
      <c r="C8" s="34" t="s">
        <v>27</v>
      </c>
      <c r="D8" s="34" t="s">
        <v>3</v>
      </c>
    </row>
    <row r="9" spans="1:4" x14ac:dyDescent="0.25">
      <c r="A9" s="4" t="s">
        <v>55</v>
      </c>
      <c r="C9" s="44" t="s">
        <v>56</v>
      </c>
    </row>
    <row r="10" spans="1:4" x14ac:dyDescent="0.25">
      <c r="A10" s="1" t="s">
        <v>46</v>
      </c>
    </row>
    <row r="11" spans="1:4" x14ac:dyDescent="0.25">
      <c r="A11" s="1" t="s">
        <v>28</v>
      </c>
      <c r="C11" s="36"/>
      <c r="D11" s="2"/>
    </row>
    <row r="12" spans="1:4" x14ac:dyDescent="0.25">
      <c r="A12" s="1" t="s">
        <v>51</v>
      </c>
      <c r="C12" s="5">
        <v>80000</v>
      </c>
      <c r="D12" s="2">
        <f>C12/12</f>
        <v>6666.666666666667</v>
      </c>
    </row>
    <row r="13" spans="1:4" x14ac:dyDescent="0.25">
      <c r="A13" s="1" t="s">
        <v>9</v>
      </c>
      <c r="C13" s="6">
        <f>3000*12</f>
        <v>36000</v>
      </c>
      <c r="D13" s="1">
        <f t="shared" ref="D13:D17" si="0">C13/12</f>
        <v>3000</v>
      </c>
    </row>
    <row r="14" spans="1:4" x14ac:dyDescent="0.25">
      <c r="A14" s="1" t="s">
        <v>29</v>
      </c>
      <c r="C14" s="6">
        <v>9000</v>
      </c>
      <c r="D14" s="1">
        <f t="shared" si="0"/>
        <v>750</v>
      </c>
    </row>
    <row r="15" spans="1:4" x14ac:dyDescent="0.25">
      <c r="A15" s="1" t="s">
        <v>54</v>
      </c>
      <c r="C15" s="6">
        <f>2700*12</f>
        <v>32400</v>
      </c>
      <c r="D15" s="1">
        <f t="shared" si="0"/>
        <v>2700</v>
      </c>
    </row>
    <row r="16" spans="1:4" x14ac:dyDescent="0.25">
      <c r="A16" s="1" t="s">
        <v>30</v>
      </c>
      <c r="C16" s="6"/>
    </row>
    <row r="17" spans="1:4" x14ac:dyDescent="0.25">
      <c r="A17" s="1" t="s">
        <v>31</v>
      </c>
      <c r="C17" s="6">
        <v>0</v>
      </c>
      <c r="D17" s="3">
        <f t="shared" si="0"/>
        <v>0</v>
      </c>
    </row>
    <row r="18" spans="1:4" x14ac:dyDescent="0.25">
      <c r="C18" s="18"/>
      <c r="D18" s="1">
        <f>SUM(D11:D17)</f>
        <v>13116.666666666668</v>
      </c>
    </row>
    <row r="19" spans="1:4" x14ac:dyDescent="0.25">
      <c r="D19" s="37">
        <v>2.5</v>
      </c>
    </row>
    <row r="20" spans="1:4" s="8" customFormat="1" x14ac:dyDescent="0.25">
      <c r="A20" s="8" t="s">
        <v>2</v>
      </c>
      <c r="C20" s="24" t="s">
        <v>6</v>
      </c>
      <c r="D20" s="20">
        <f>D18*D19</f>
        <v>32791.666666666672</v>
      </c>
    </row>
    <row r="21" spans="1:4" x14ac:dyDescent="0.25">
      <c r="C21" s="7"/>
    </row>
    <row r="22" spans="1:4" s="4" customFormat="1" ht="15.75" thickBot="1" x14ac:dyDescent="0.3">
      <c r="A22" s="38" t="s">
        <v>20</v>
      </c>
      <c r="B22" s="38"/>
      <c r="C22" s="39" t="s">
        <v>19</v>
      </c>
      <c r="D22" s="40">
        <f>IF(D20&lt;10000000,D20,10000000)</f>
        <v>32791.666666666672</v>
      </c>
    </row>
    <row r="23" spans="1:4" ht="15.75" thickTop="1" x14ac:dyDescent="0.25"/>
    <row r="24" spans="1:4" x14ac:dyDescent="0.25">
      <c r="A24" s="4" t="s">
        <v>33</v>
      </c>
      <c r="B24" s="4"/>
    </row>
    <row r="25" spans="1:4" x14ac:dyDescent="0.25">
      <c r="A25" s="1" t="s">
        <v>32</v>
      </c>
    </row>
    <row r="26" spans="1:4" x14ac:dyDescent="0.25">
      <c r="A26" s="1" t="s">
        <v>34</v>
      </c>
    </row>
    <row r="27" spans="1:4" x14ac:dyDescent="0.25">
      <c r="A27" s="1" t="s">
        <v>35</v>
      </c>
    </row>
    <row r="28" spans="1:4" x14ac:dyDescent="0.25">
      <c r="A28" s="1" t="s">
        <v>37</v>
      </c>
    </row>
    <row r="29" spans="1:4" x14ac:dyDescent="0.25">
      <c r="A29" s="1" t="s">
        <v>4</v>
      </c>
    </row>
    <row r="30" spans="1:4" x14ac:dyDescent="0.25">
      <c r="A30" s="1" t="s">
        <v>36</v>
      </c>
    </row>
    <row r="32" spans="1:4" ht="15.75" x14ac:dyDescent="0.25">
      <c r="A32" s="46" t="s">
        <v>7</v>
      </c>
      <c r="B32" s="46"/>
      <c r="C32" s="46"/>
      <c r="D32" s="46"/>
    </row>
    <row r="33" spans="1:4" x14ac:dyDescent="0.25">
      <c r="A33" s="47" t="s">
        <v>24</v>
      </c>
      <c r="B33" s="47"/>
      <c r="C33" s="47"/>
      <c r="D33" s="47"/>
    </row>
    <row r="35" spans="1:4" x14ac:dyDescent="0.25">
      <c r="A35" s="4" t="s">
        <v>43</v>
      </c>
      <c r="B35" s="4"/>
    </row>
    <row r="36" spans="1:4" x14ac:dyDescent="0.25">
      <c r="A36" s="10" t="s">
        <v>52</v>
      </c>
      <c r="B36" s="10"/>
      <c r="D36" s="5">
        <v>0</v>
      </c>
    </row>
    <row r="37" spans="1:4" x14ac:dyDescent="0.25">
      <c r="A37" s="10" t="s">
        <v>53</v>
      </c>
      <c r="B37" s="10"/>
      <c r="D37" s="5">
        <v>0</v>
      </c>
    </row>
    <row r="38" spans="1:4" x14ac:dyDescent="0.25">
      <c r="A38" s="10" t="s">
        <v>38</v>
      </c>
      <c r="B38" s="10"/>
      <c r="D38" s="6">
        <v>0</v>
      </c>
    </row>
    <row r="39" spans="1:4" x14ac:dyDescent="0.25">
      <c r="A39" s="10" t="s">
        <v>39</v>
      </c>
      <c r="B39" s="10"/>
      <c r="D39" s="6">
        <v>0</v>
      </c>
    </row>
    <row r="40" spans="1:4" s="9" customFormat="1" ht="15" customHeight="1" x14ac:dyDescent="0.25">
      <c r="A40" s="49" t="s">
        <v>44</v>
      </c>
      <c r="B40" s="49"/>
      <c r="D40" s="27">
        <v>0</v>
      </c>
    </row>
    <row r="41" spans="1:4" s="13" customFormat="1" ht="15" customHeight="1" x14ac:dyDescent="0.25">
      <c r="A41" s="12" t="s">
        <v>10</v>
      </c>
      <c r="B41" s="12"/>
      <c r="D41" s="17">
        <f>SUM(D36:D40)</f>
        <v>0</v>
      </c>
    </row>
    <row r="42" spans="1:4" s="13" customFormat="1" ht="15" customHeight="1" x14ac:dyDescent="0.25">
      <c r="A42" s="12"/>
      <c r="B42" s="12"/>
      <c r="D42" s="12"/>
    </row>
    <row r="43" spans="1:4" s="9" customFormat="1" ht="15" customHeight="1" x14ac:dyDescent="0.25">
      <c r="A43" s="14" t="s">
        <v>11</v>
      </c>
      <c r="B43" s="14"/>
      <c r="D43" s="11"/>
    </row>
    <row r="44" spans="1:4" s="9" customFormat="1" ht="15" customHeight="1" x14ac:dyDescent="0.25">
      <c r="A44" s="15" t="s">
        <v>13</v>
      </c>
      <c r="B44" s="15"/>
      <c r="D44" s="11"/>
    </row>
    <row r="45" spans="1:4" s="9" customFormat="1" ht="15" customHeight="1" x14ac:dyDescent="0.25">
      <c r="A45" s="11" t="s">
        <v>12</v>
      </c>
      <c r="B45" s="11"/>
      <c r="D45" s="11"/>
    </row>
    <row r="46" spans="1:4" s="9" customFormat="1" ht="15.6" customHeight="1" x14ac:dyDescent="0.2">
      <c r="A46" s="43" t="s">
        <v>48</v>
      </c>
      <c r="B46" s="29"/>
      <c r="C46" s="26">
        <v>0</v>
      </c>
    </row>
    <row r="47" spans="1:4" s="9" customFormat="1" ht="15" customHeight="1" x14ac:dyDescent="0.2">
      <c r="A47" s="15" t="s">
        <v>40</v>
      </c>
      <c r="B47" s="29"/>
      <c r="C47" s="42"/>
    </row>
    <row r="48" spans="1:4" s="9" customFormat="1" ht="15" customHeight="1" x14ac:dyDescent="0.25">
      <c r="A48" s="11" t="s">
        <v>41</v>
      </c>
      <c r="B48" s="41">
        <v>0</v>
      </c>
      <c r="C48" s="42"/>
    </row>
    <row r="49" spans="1:4" s="9" customFormat="1" ht="15" customHeight="1" x14ac:dyDescent="0.25">
      <c r="A49" s="43" t="s">
        <v>49</v>
      </c>
      <c r="B49" s="41">
        <v>0</v>
      </c>
      <c r="C49" s="42">
        <f>IF(B49&lt;B48,B49,B48)</f>
        <v>0</v>
      </c>
    </row>
    <row r="50" spans="1:4" s="9" customFormat="1" ht="15" customHeight="1" x14ac:dyDescent="0.25">
      <c r="A50" s="11" t="s">
        <v>14</v>
      </c>
      <c r="C50" s="16" t="e">
        <f>1-(C46/C49)</f>
        <v>#DIV/0!</v>
      </c>
      <c r="D50" s="4" t="e">
        <f>D41*-C50</f>
        <v>#DIV/0!</v>
      </c>
    </row>
    <row r="51" spans="1:4" x14ac:dyDescent="0.25">
      <c r="A51" s="8" t="s">
        <v>15</v>
      </c>
      <c r="B51" s="8"/>
    </row>
    <row r="52" spans="1:4" s="4" customFormat="1" x14ac:dyDescent="0.25">
      <c r="A52" s="22" t="s">
        <v>16</v>
      </c>
    </row>
    <row r="53" spans="1:4" s="4" customFormat="1" x14ac:dyDescent="0.25">
      <c r="A53" s="1" t="s">
        <v>42</v>
      </c>
      <c r="B53" s="30"/>
      <c r="C53" s="31"/>
      <c r="D53" s="28">
        <v>0</v>
      </c>
    </row>
    <row r="54" spans="1:4" s="8" customFormat="1" x14ac:dyDescent="0.25">
      <c r="A54" s="8" t="s">
        <v>17</v>
      </c>
      <c r="B54" s="32"/>
      <c r="C54" s="33" t="s">
        <v>18</v>
      </c>
      <c r="D54" s="23" t="e">
        <f>SUM(D41:D53)</f>
        <v>#DIV/0!</v>
      </c>
    </row>
    <row r="55" spans="1:4" x14ac:dyDescent="0.25">
      <c r="B55" s="18"/>
      <c r="C55" s="18"/>
    </row>
    <row r="56" spans="1:4" s="4" customFormat="1" ht="15.75" thickBot="1" x14ac:dyDescent="0.3">
      <c r="A56" s="4" t="s">
        <v>21</v>
      </c>
      <c r="C56" s="25" t="s">
        <v>23</v>
      </c>
      <c r="D56" s="21" t="e">
        <f>IF(D54&lt;D22,D54,D22)</f>
        <v>#DIV/0!</v>
      </c>
    </row>
    <row r="57" spans="1:4" s="4" customFormat="1" ht="15.75" thickTop="1" x14ac:dyDescent="0.25">
      <c r="D57" s="19"/>
    </row>
    <row r="58" spans="1:4" s="4" customFormat="1" ht="15.75" thickBot="1" x14ac:dyDescent="0.3">
      <c r="A58" s="4" t="s">
        <v>22</v>
      </c>
      <c r="D58" s="21" t="e">
        <f>IF(D22&gt;D56,D22-D56,0)</f>
        <v>#DIV/0!</v>
      </c>
    </row>
    <row r="59" spans="1:4" ht="15.75" thickTop="1" x14ac:dyDescent="0.25"/>
    <row r="60" spans="1:4" s="35" customFormat="1" x14ac:dyDescent="0.25">
      <c r="A60" s="51" t="s">
        <v>45</v>
      </c>
      <c r="B60" s="51"/>
      <c r="C60" s="51"/>
      <c r="D60" s="51"/>
    </row>
    <row r="61" spans="1:4" ht="30" customHeight="1" x14ac:dyDescent="0.25">
      <c r="A61" s="50" t="s">
        <v>50</v>
      </c>
      <c r="B61" s="50"/>
      <c r="C61" s="50"/>
      <c r="D61" s="50"/>
    </row>
    <row r="62" spans="1:4" s="35" customFormat="1" ht="30.6" customHeight="1" x14ac:dyDescent="0.25">
      <c r="A62" s="50" t="s">
        <v>47</v>
      </c>
      <c r="B62" s="50"/>
      <c r="C62" s="50"/>
      <c r="D62" s="50"/>
    </row>
    <row r="64" spans="1:4" ht="32.450000000000003" customHeight="1" x14ac:dyDescent="0.25">
      <c r="A64" s="48" t="s">
        <v>25</v>
      </c>
      <c r="B64" s="48"/>
      <c r="C64" s="48"/>
      <c r="D64" s="48"/>
    </row>
  </sheetData>
  <mergeCells count="12">
    <mergeCell ref="A64:D64"/>
    <mergeCell ref="A40:B40"/>
    <mergeCell ref="A2:D2"/>
    <mergeCell ref="A61:D61"/>
    <mergeCell ref="A60:D60"/>
    <mergeCell ref="A62:D62"/>
    <mergeCell ref="A33:D33"/>
    <mergeCell ref="A1:D1"/>
    <mergeCell ref="A3:D3"/>
    <mergeCell ref="A6:D6"/>
    <mergeCell ref="A32:D32"/>
    <mergeCell ref="A7:D7"/>
  </mergeCells>
  <printOptions horizontalCentered="1"/>
  <pageMargins left="0.7" right="0.7" top="0.75" bottom="0.7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2.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E6C16-FB5D-46C9-AA2B-722BBB186B77}">
  <ds:schemaRefs>
    <ds:schemaRef ds:uri="http://purl.org/dc/elements/1.1/"/>
    <ds:schemaRef ds:uri="http://schemas.microsoft.com/office/2006/metadata/properties"/>
    <ds:schemaRef ds:uri="11d3c428-8210-4c3b-8aa7-a14bd851f65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ff6e49-51ae-4256-895c-23ad778dfc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 and Forgiveness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Bartoli, Eileen</cp:lastModifiedBy>
  <cp:lastPrinted>2020-03-28T19:58:40Z</cp:lastPrinted>
  <dcterms:created xsi:type="dcterms:W3CDTF">2020-03-27T12:57:36Z</dcterms:created>
  <dcterms:modified xsi:type="dcterms:W3CDTF">2020-04-29T13:58:29Z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